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LD PROFILES\disc (D)\МОИ ДОКУМЕНТЫ\ТАРИФЫ\ВМЗ\Показатели надежности\2023г\"/>
    </mc:Choice>
  </mc:AlternateContent>
  <bookViews>
    <workbookView xWindow="-120" yWindow="-120" windowWidth="29040" windowHeight="15840"/>
  </bookViews>
  <sheets>
    <sheet name="показатели Н и К на сайт" sheetId="3" r:id="rId1"/>
  </sheets>
  <definedNames>
    <definedName name="_xlnm._FilterDatabase" localSheetId="0" hidden="1">'показатели Н и К на сайт'!$D$7:$R$12</definedName>
    <definedName name="_xlnm.Print_Area" localSheetId="0">'показатели Н и К на сайт'!$A$1:$R$12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" l="1"/>
  <c r="K11" i="3" s="1"/>
  <c r="J9" i="3"/>
  <c r="J11" i="3" s="1"/>
  <c r="G11" i="3"/>
  <c r="K12" i="3"/>
  <c r="J12" i="3"/>
  <c r="L11" i="3" l="1"/>
  <c r="I11" i="3"/>
  <c r="F11" i="3"/>
  <c r="F10" i="3" l="1"/>
  <c r="L9" i="3"/>
  <c r="I9" i="3"/>
  <c r="F9" i="3"/>
  <c r="L12" i="3" l="1"/>
  <c r="F12" i="3" l="1"/>
  <c r="I12" i="3"/>
</calcChain>
</file>

<file path=xl/sharedStrings.xml><?xml version="1.0" encoding="utf-8"?>
<sst xmlns="http://schemas.openxmlformats.org/spreadsheetml/2006/main" count="52" uniqueCount="24">
  <si>
    <t xml:space="preserve"> </t>
  </si>
  <si>
    <t>№ п/п</t>
  </si>
  <si>
    <t>Наименование муниципального образования</t>
  </si>
  <si>
    <t>Наименование теплоснабжающей организации</t>
  </si>
  <si>
    <t>Показатели надежности теплоснабжения</t>
  </si>
  <si>
    <t>Удельный расход топлива на производство единицы тепловой энергии, отпускаемой с коллекторов источников тепловой энергии, кг.у.т/Гкал</t>
  </si>
  <si>
    <t>Величина технологических потерь при передаче тепловой энергии, теплоносителя по тепловым сетям, Гкал</t>
  </si>
  <si>
    <t>Отношение величины технологических потерь тепловой энергии, теплоносителя к материальной характеристике тепловой сети, Гкал/м2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</si>
  <si>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сетей, шт./км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</si>
  <si>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мощности, шт./Гкал/час</t>
  </si>
  <si>
    <t xml:space="preserve">план </t>
  </si>
  <si>
    <t>факт</t>
  </si>
  <si>
    <t>Результат достижения плановых значений (- улучшение/                         + ухудшение), %</t>
  </si>
  <si>
    <t>Результат достижения плановых значений (- улучшение/                          + ухудшение), %</t>
  </si>
  <si>
    <t>Показатели  энергетической эффективности объектов теплоснабжения</t>
  </si>
  <si>
    <t>Фактические значения показателей надежности и энергетической эффективности объектов теплоснабжения,а также факт достижения теплоснабжающими организациями плановых значений показателей надежности  и энергетической эффективности объектов теплоснабжения за 2022 год</t>
  </si>
  <si>
    <t>Городской округ город Выкса</t>
  </si>
  <si>
    <t>Теплофикац. Котельная</t>
  </si>
  <si>
    <t xml:space="preserve"> - кпд</t>
  </si>
  <si>
    <t>12 мес.</t>
  </si>
  <si>
    <t>Итого Теплоснабжение</t>
  </si>
  <si>
    <t>АО "Металлургический завод", Теплофикационная котельная (теплоснабжение)</t>
  </si>
  <si>
    <t>АО "Металлургический завод",                    Котельная гостиничного комплекса (теплоснабжение)</t>
  </si>
  <si>
    <t>АО "Металлургический завод",                       Блочно-модульная котельная ГВС                   (Горячее водоснабжение)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</si>
</sst>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_-* #,##0.0000_р_._-;\-* #,##0.0000_р_._-;_-* &quot;-&quot;??_р_._-;_-@_-"/>
    <numFmt numFmtId="166" formatCode="0.000"/>
    <numFmt numFmtId="167" formatCode="#,##0.000"/>
    <numFmt numFmtId="168" formatCode="#,##0.00000"/>
    <numFmt numFmtId="169" formatCode="#,##0.0"/>
    <numFmt numFmtId="170" formatCode="0.0"/>
    <numFmt numFmtId="171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4" fillId="0" borderId="0"/>
  </cellStyleXfs>
  <cellXfs count="66">
    <xf numFmtId="0" fontId="0" fillId="0" borderId="0" xfId="0"/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7" fontId="7" fillId="0" borderId="11" xfId="6" applyNumberFormat="1" applyFont="1" applyFill="1" applyBorder="1" applyAlignment="1">
      <alignment horizontal="center"/>
    </xf>
    <xf numFmtId="0" fontId="8" fillId="0" borderId="12" xfId="0" applyFont="1" applyBorder="1"/>
    <xf numFmtId="169" fontId="8" fillId="2" borderId="12" xfId="0" applyNumberFormat="1" applyFont="1" applyFill="1" applyBorder="1" applyAlignment="1"/>
    <xf numFmtId="4" fontId="9" fillId="0" borderId="12" xfId="0" applyNumberFormat="1" applyFont="1" applyFill="1" applyBorder="1" applyAlignment="1">
      <alignment horizontal="center"/>
    </xf>
    <xf numFmtId="2" fontId="8" fillId="0" borderId="12" xfId="0" applyNumberFormat="1" applyFont="1" applyBorder="1"/>
    <xf numFmtId="169" fontId="8" fillId="0" borderId="12" xfId="0" applyNumberFormat="1" applyFont="1" applyBorder="1"/>
    <xf numFmtId="169" fontId="10" fillId="0" borderId="12" xfId="0" applyNumberFormat="1" applyFont="1" applyBorder="1"/>
    <xf numFmtId="170" fontId="8" fillId="0" borderId="12" xfId="0" applyNumberFormat="1" applyFont="1" applyBorder="1"/>
    <xf numFmtId="167" fontId="8" fillId="2" borderId="12" xfId="0" applyNumberFormat="1" applyFont="1" applyFill="1" applyBorder="1"/>
    <xf numFmtId="167" fontId="10" fillId="2" borderId="12" xfId="0" applyNumberFormat="1" applyFont="1" applyFill="1" applyBorder="1"/>
    <xf numFmtId="171" fontId="11" fillId="0" borderId="13" xfId="0" applyNumberFormat="1" applyFont="1" applyFill="1" applyBorder="1" applyAlignment="1">
      <alignment horizontal="right"/>
    </xf>
    <xf numFmtId="170" fontId="8" fillId="0" borderId="14" xfId="0" applyNumberFormat="1" applyFont="1" applyBorder="1"/>
    <xf numFmtId="166" fontId="0" fillId="0" borderId="15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70" fontId="10" fillId="0" borderId="14" xfId="0" applyNumberFormat="1" applyFont="1" applyBorder="1"/>
    <xf numFmtId="0" fontId="8" fillId="0" borderId="15" xfId="0" applyFont="1" applyBorder="1"/>
    <xf numFmtId="4" fontId="10" fillId="0" borderId="12" xfId="0" applyNumberFormat="1" applyFont="1" applyBorder="1"/>
    <xf numFmtId="166" fontId="0" fillId="0" borderId="16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/>
    <xf numFmtId="3" fontId="8" fillId="2" borderId="12" xfId="0" applyNumberFormat="1" applyFont="1" applyFill="1" applyBorder="1"/>
    <xf numFmtId="17" fontId="7" fillId="3" borderId="11" xfId="6" applyNumberFormat="1" applyFont="1" applyFill="1" applyBorder="1" applyAlignment="1">
      <alignment horizontal="center"/>
    </xf>
    <xf numFmtId="0" fontId="8" fillId="3" borderId="12" xfId="0" applyFont="1" applyFill="1" applyBorder="1"/>
    <xf numFmtId="169" fontId="8" fillId="3" borderId="12" xfId="0" applyNumberFormat="1" applyFont="1" applyFill="1" applyBorder="1"/>
    <xf numFmtId="167" fontId="10" fillId="3" borderId="12" xfId="0" applyNumberFormat="1" applyFont="1" applyFill="1" applyBorder="1" applyAlignment="1">
      <alignment horizontal="center"/>
    </xf>
    <xf numFmtId="167" fontId="10" fillId="3" borderId="12" xfId="0" applyNumberFormat="1" applyFont="1" applyFill="1" applyBorder="1"/>
    <xf numFmtId="169" fontId="10" fillId="3" borderId="12" xfId="0" applyNumberFormat="1" applyFont="1" applyFill="1" applyBorder="1"/>
    <xf numFmtId="170" fontId="8" fillId="3" borderId="12" xfId="0" applyNumberFormat="1" applyFont="1" applyFill="1" applyBorder="1"/>
    <xf numFmtId="3" fontId="10" fillId="3" borderId="12" xfId="0" applyNumberFormat="1" applyFont="1" applyFill="1" applyBorder="1"/>
    <xf numFmtId="3" fontId="8" fillId="3" borderId="12" xfId="0" applyNumberFormat="1" applyFont="1" applyFill="1" applyBorder="1"/>
    <xf numFmtId="171" fontId="11" fillId="3" borderId="13" xfId="0" applyNumberFormat="1" applyFont="1" applyFill="1" applyBorder="1" applyAlignment="1">
      <alignment horizontal="right"/>
    </xf>
    <xf numFmtId="170" fontId="8" fillId="3" borderId="14" xfId="0" applyNumberFormat="1" applyFont="1" applyFill="1" applyBorder="1"/>
    <xf numFmtId="166" fontId="0" fillId="3" borderId="15" xfId="0" applyNumberFormat="1" applyFont="1" applyFill="1" applyBorder="1" applyAlignment="1">
      <alignment horizontal="center"/>
    </xf>
    <xf numFmtId="166" fontId="0" fillId="3" borderId="16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2 2" xfId="3"/>
    <cellStyle name="Обычный 3" xfId="5"/>
    <cellStyle name="Обычный_ Отчет за ию2" xfId="6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48"/>
  <sheetViews>
    <sheetView tabSelected="1" zoomScale="85" zoomScaleNormal="85" zoomScaleSheetLayoutView="7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K9" sqref="K9"/>
    </sheetView>
  </sheetViews>
  <sheetFormatPr defaultColWidth="9.140625" defaultRowHeight="16.5" x14ac:dyDescent="0.25"/>
  <cols>
    <col min="1" max="1" width="7.85546875" style="4" customWidth="1"/>
    <col min="2" max="2" width="22.42578125" style="4" customWidth="1"/>
    <col min="3" max="3" width="50.42578125" style="4" customWidth="1"/>
    <col min="4" max="4" width="17.140625" style="4" customWidth="1"/>
    <col min="5" max="5" width="20.7109375" style="4" customWidth="1"/>
    <col min="6" max="6" width="17.140625" style="4" customWidth="1"/>
    <col min="7" max="7" width="19.28515625" style="4" customWidth="1"/>
    <col min="8" max="8" width="24.28515625" style="4" customWidth="1"/>
    <col min="9" max="9" width="19" style="4" customWidth="1"/>
    <col min="10" max="10" width="18.140625" style="4" customWidth="1"/>
    <col min="11" max="11" width="17.140625" style="4" customWidth="1"/>
    <col min="12" max="12" width="18" style="4" customWidth="1"/>
    <col min="13" max="13" width="20" style="4" customWidth="1"/>
    <col min="14" max="14" width="19.5703125" style="4" customWidth="1"/>
    <col min="15" max="15" width="20.7109375" style="4" customWidth="1"/>
    <col min="16" max="16" width="19" style="4" customWidth="1"/>
    <col min="17" max="17" width="16.7109375" style="4" customWidth="1"/>
    <col min="18" max="18" width="20.42578125" style="4" customWidth="1"/>
    <col min="19" max="16384" width="9.140625" style="4"/>
  </cols>
  <sheetData>
    <row r="1" spans="1:18" x14ac:dyDescent="0.25">
      <c r="G1" s="4" t="s">
        <v>0</v>
      </c>
    </row>
    <row r="3" spans="1:18" ht="63.75" customHeight="1" x14ac:dyDescent="0.25">
      <c r="A3" s="46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spans="1:18" ht="16.5" customHeight="1" x14ac:dyDescent="0.25">
      <c r="A4" s="56" t="s">
        <v>1</v>
      </c>
      <c r="B4" s="56" t="s">
        <v>2</v>
      </c>
      <c r="C4" s="56" t="s">
        <v>3</v>
      </c>
      <c r="D4" s="57" t="s">
        <v>14</v>
      </c>
      <c r="E4" s="58"/>
      <c r="F4" s="58"/>
      <c r="G4" s="58"/>
      <c r="H4" s="58"/>
      <c r="I4" s="58"/>
      <c r="J4" s="58"/>
      <c r="K4" s="58"/>
      <c r="L4" s="59"/>
      <c r="M4" s="56" t="s">
        <v>4</v>
      </c>
      <c r="N4" s="56"/>
      <c r="O4" s="56"/>
      <c r="P4" s="56"/>
      <c r="Q4" s="56"/>
      <c r="R4" s="56"/>
    </row>
    <row r="5" spans="1:18" ht="15" customHeight="1" x14ac:dyDescent="0.25">
      <c r="A5" s="56"/>
      <c r="B5" s="56"/>
      <c r="C5" s="56"/>
      <c r="D5" s="60"/>
      <c r="E5" s="61"/>
      <c r="F5" s="61"/>
      <c r="G5" s="61"/>
      <c r="H5" s="61"/>
      <c r="I5" s="61"/>
      <c r="J5" s="61"/>
      <c r="K5" s="61"/>
      <c r="L5" s="62"/>
      <c r="M5" s="56"/>
      <c r="N5" s="56"/>
      <c r="O5" s="56"/>
      <c r="P5" s="56"/>
      <c r="Q5" s="56"/>
      <c r="R5" s="56"/>
    </row>
    <row r="6" spans="1:18" ht="83.25" customHeight="1" x14ac:dyDescent="0.25">
      <c r="A6" s="56"/>
      <c r="B6" s="56"/>
      <c r="C6" s="56"/>
      <c r="D6" s="49" t="s">
        <v>5</v>
      </c>
      <c r="E6" s="50"/>
      <c r="F6" s="51"/>
      <c r="G6" s="49" t="s">
        <v>6</v>
      </c>
      <c r="H6" s="50"/>
      <c r="I6" s="51"/>
      <c r="J6" s="63" t="s">
        <v>7</v>
      </c>
      <c r="K6" s="64"/>
      <c r="L6" s="65"/>
      <c r="M6" s="56" t="s">
        <v>8</v>
      </c>
      <c r="N6" s="56"/>
      <c r="O6" s="56"/>
      <c r="P6" s="56" t="s">
        <v>9</v>
      </c>
      <c r="Q6" s="56"/>
      <c r="R6" s="56"/>
    </row>
    <row r="7" spans="1:18" ht="117" customHeight="1" x14ac:dyDescent="0.25">
      <c r="A7" s="56"/>
      <c r="B7" s="56"/>
      <c r="C7" s="56"/>
      <c r="D7" s="2" t="s">
        <v>10</v>
      </c>
      <c r="E7" s="2" t="s">
        <v>11</v>
      </c>
      <c r="F7" s="2" t="s">
        <v>12</v>
      </c>
      <c r="G7" s="2" t="s">
        <v>10</v>
      </c>
      <c r="H7" s="2" t="s">
        <v>11</v>
      </c>
      <c r="I7" s="2" t="s">
        <v>12</v>
      </c>
      <c r="J7" s="2" t="s">
        <v>10</v>
      </c>
      <c r="K7" s="2" t="s">
        <v>11</v>
      </c>
      <c r="L7" s="2" t="s">
        <v>12</v>
      </c>
      <c r="M7" s="2" t="s">
        <v>10</v>
      </c>
      <c r="N7" s="2" t="s">
        <v>11</v>
      </c>
      <c r="O7" s="2" t="s">
        <v>12</v>
      </c>
      <c r="P7" s="2" t="s">
        <v>10</v>
      </c>
      <c r="Q7" s="2" t="s">
        <v>11</v>
      </c>
      <c r="R7" s="2" t="s">
        <v>13</v>
      </c>
    </row>
    <row r="8" spans="1:18" ht="25.15" customHeight="1" x14ac:dyDescent="0.25">
      <c r="A8" s="6">
        <v>1</v>
      </c>
      <c r="B8" s="6">
        <v>2</v>
      </c>
      <c r="C8" s="6">
        <v>3</v>
      </c>
      <c r="D8" s="52">
        <v>4</v>
      </c>
      <c r="E8" s="53"/>
      <c r="F8" s="54"/>
      <c r="G8" s="49">
        <v>5</v>
      </c>
      <c r="H8" s="50"/>
      <c r="I8" s="51"/>
      <c r="J8" s="49">
        <v>6</v>
      </c>
      <c r="K8" s="50"/>
      <c r="L8" s="51"/>
      <c r="M8" s="52">
        <v>7</v>
      </c>
      <c r="N8" s="53"/>
      <c r="O8" s="54"/>
      <c r="P8" s="55">
        <v>8</v>
      </c>
      <c r="Q8" s="55"/>
      <c r="R8" s="55"/>
    </row>
    <row r="9" spans="1:18" ht="68.25" customHeight="1" x14ac:dyDescent="0.25">
      <c r="A9" s="2">
        <v>1</v>
      </c>
      <c r="B9" s="5" t="s">
        <v>16</v>
      </c>
      <c r="C9" s="2" t="s">
        <v>21</v>
      </c>
      <c r="D9" s="1">
        <v>154.45998549165367</v>
      </c>
      <c r="E9" s="1">
        <v>158.97382947223016</v>
      </c>
      <c r="F9" s="7">
        <f>E9/D9*100-100</f>
        <v>2.9223387314253131</v>
      </c>
      <c r="G9" s="1">
        <v>7580</v>
      </c>
      <c r="H9" s="1">
        <v>6800</v>
      </c>
      <c r="I9" s="8">
        <f>H9/G9*100-100</f>
        <v>-10.290237467018471</v>
      </c>
      <c r="J9" s="9">
        <f>G9/6342.145</f>
        <v>1.1951792335243043</v>
      </c>
      <c r="K9" s="9">
        <f>H9/6342.145</f>
        <v>1.0721924522381623</v>
      </c>
      <c r="L9" s="8">
        <f>K9/J9*100-100</f>
        <v>-10.290237467018457</v>
      </c>
      <c r="M9" s="10">
        <v>0</v>
      </c>
      <c r="N9" s="10">
        <v>0</v>
      </c>
      <c r="O9" s="8"/>
      <c r="P9" s="10">
        <v>0</v>
      </c>
      <c r="Q9" s="10">
        <v>0</v>
      </c>
      <c r="R9" s="8"/>
    </row>
    <row r="10" spans="1:18" ht="68.25" customHeight="1" x14ac:dyDescent="0.25">
      <c r="A10" s="2">
        <v>2</v>
      </c>
      <c r="B10" s="5" t="s">
        <v>16</v>
      </c>
      <c r="C10" s="2" t="s">
        <v>22</v>
      </c>
      <c r="D10" s="1">
        <v>151.4</v>
      </c>
      <c r="E10" s="1">
        <v>155.36564096226724</v>
      </c>
      <c r="F10" s="7">
        <f>E10/D10*100-100</f>
        <v>2.6193137135186504</v>
      </c>
      <c r="G10" s="2">
        <v>0</v>
      </c>
      <c r="H10" s="2">
        <v>0</v>
      </c>
      <c r="I10" s="8"/>
      <c r="J10" s="10"/>
      <c r="K10" s="11"/>
      <c r="L10" s="8"/>
      <c r="M10" s="10">
        <v>0</v>
      </c>
      <c r="N10" s="10">
        <v>0</v>
      </c>
      <c r="O10" s="8"/>
      <c r="P10" s="10">
        <v>0</v>
      </c>
      <c r="Q10" s="10">
        <v>0</v>
      </c>
      <c r="R10" s="8"/>
    </row>
    <row r="11" spans="1:18" ht="68.25" customHeight="1" x14ac:dyDescent="0.25">
      <c r="A11" s="2"/>
      <c r="B11" s="5"/>
      <c r="C11" s="2" t="s">
        <v>20</v>
      </c>
      <c r="D11" s="1">
        <v>154.43851321273931</v>
      </c>
      <c r="E11" s="1">
        <v>158.49818504519774</v>
      </c>
      <c r="F11" s="7">
        <f>E11/D11*100-100</f>
        <v>2.6286654462065684</v>
      </c>
      <c r="G11" s="1">
        <f>G9</f>
        <v>7580</v>
      </c>
      <c r="H11" s="1">
        <v>6800</v>
      </c>
      <c r="I11" s="8">
        <f>H11/G11*100-100</f>
        <v>-10.290237467018471</v>
      </c>
      <c r="J11" s="45">
        <f>J9</f>
        <v>1.1951792335243043</v>
      </c>
      <c r="K11" s="9">
        <f>K9</f>
        <v>1.0721924522381623</v>
      </c>
      <c r="L11" s="8">
        <f>K11/J11*100-100</f>
        <v>-10.290237467018457</v>
      </c>
      <c r="M11" s="10">
        <v>0</v>
      </c>
      <c r="N11" s="10">
        <v>0</v>
      </c>
      <c r="O11" s="8"/>
      <c r="P11" s="10">
        <v>0</v>
      </c>
      <c r="Q11" s="10">
        <v>0</v>
      </c>
      <c r="R11" s="8"/>
    </row>
    <row r="12" spans="1:18" ht="68.25" customHeight="1" x14ac:dyDescent="0.25">
      <c r="A12" s="2">
        <v>3</v>
      </c>
      <c r="B12" s="5" t="s">
        <v>16</v>
      </c>
      <c r="C12" s="2" t="s">
        <v>23</v>
      </c>
      <c r="D12" s="2">
        <v>152.07</v>
      </c>
      <c r="E12" s="3">
        <v>157.71173242125295</v>
      </c>
      <c r="F12" s="7">
        <f>E12/D12*100-100</f>
        <v>3.7099575335391251</v>
      </c>
      <c r="G12" s="1">
        <v>2475</v>
      </c>
      <c r="H12" s="1">
        <v>2355</v>
      </c>
      <c r="I12" s="8">
        <f>H12/G12*100-100</f>
        <v>-4.8484848484848442</v>
      </c>
      <c r="J12" s="9">
        <f>G12/1471.69</f>
        <v>1.6817400403617608</v>
      </c>
      <c r="K12" s="9">
        <f>H12/1471.69</f>
        <v>1.600201129313918</v>
      </c>
      <c r="L12" s="8">
        <f>K12/J12*100-100</f>
        <v>-4.8484848484848442</v>
      </c>
      <c r="M12" s="10">
        <v>0</v>
      </c>
      <c r="N12" s="10">
        <v>0</v>
      </c>
      <c r="O12" s="8"/>
      <c r="P12" s="10">
        <v>0</v>
      </c>
      <c r="Q12" s="10">
        <v>0</v>
      </c>
      <c r="R12" s="8"/>
    </row>
    <row r="36" spans="2:18" x14ac:dyDescent="0.25">
      <c r="B36" s="12">
        <v>44562</v>
      </c>
      <c r="C36" s="13" t="s">
        <v>17</v>
      </c>
      <c r="D36" s="14">
        <v>49785</v>
      </c>
      <c r="E36" s="15">
        <v>154.46</v>
      </c>
      <c r="F36" s="16">
        <v>155.79452381239332</v>
      </c>
      <c r="G36" s="17">
        <v>7689.7911000000004</v>
      </c>
      <c r="H36" s="17">
        <v>7756.2303680000005</v>
      </c>
      <c r="I36" s="18">
        <v>66.439268000000084</v>
      </c>
      <c r="J36" s="19">
        <v>0.86399314540547245</v>
      </c>
      <c r="K36" s="20">
        <v>6617.9440000000004</v>
      </c>
      <c r="L36" s="18">
        <v>7756.2303680000005</v>
      </c>
      <c r="M36" s="21"/>
      <c r="N36" s="18">
        <v>0</v>
      </c>
      <c r="O36" s="22">
        <v>0.91659190904526766</v>
      </c>
      <c r="P36" s="23"/>
      <c r="Q36" s="24">
        <v>1.1719999999999999</v>
      </c>
      <c r="R36" s="25"/>
    </row>
    <row r="37" spans="2:18" x14ac:dyDescent="0.25">
      <c r="B37" s="12">
        <v>44593</v>
      </c>
      <c r="C37" s="13" t="s">
        <v>17</v>
      </c>
      <c r="D37" s="14">
        <v>34581</v>
      </c>
      <c r="E37" s="15">
        <v>154.46</v>
      </c>
      <c r="F37" s="16">
        <v>155.88852504319757</v>
      </c>
      <c r="G37" s="17">
        <v>5341.381260000001</v>
      </c>
      <c r="H37" s="17">
        <v>5390.781084518816</v>
      </c>
      <c r="I37" s="18">
        <v>49.399824518814967</v>
      </c>
      <c r="J37" s="19">
        <v>0.92485112210123255</v>
      </c>
      <c r="K37" s="20">
        <v>4596.8409783934349</v>
      </c>
      <c r="L37" s="18">
        <v>5390.781084518816</v>
      </c>
      <c r="M37" s="21"/>
      <c r="N37" s="18">
        <v>0</v>
      </c>
      <c r="O37" s="22">
        <v>0.91603920147701279</v>
      </c>
      <c r="P37" s="26" t="s">
        <v>18</v>
      </c>
      <c r="Q37" s="24">
        <v>1.1727142857142858</v>
      </c>
      <c r="R37" s="25"/>
    </row>
    <row r="38" spans="2:18" x14ac:dyDescent="0.25">
      <c r="B38" s="12">
        <v>44621</v>
      </c>
      <c r="C38" s="27" t="s">
        <v>17</v>
      </c>
      <c r="D38" s="14">
        <v>38947</v>
      </c>
      <c r="E38" s="15">
        <v>154.46</v>
      </c>
      <c r="F38" s="16">
        <v>154.47691731620628</v>
      </c>
      <c r="G38" s="17">
        <v>6015.7536200000004</v>
      </c>
      <c r="H38" s="17">
        <v>6016.4124987142859</v>
      </c>
      <c r="I38" s="28">
        <v>0.65887871428549261</v>
      </c>
      <c r="J38" s="19">
        <v>1.0952554840261104E-2</v>
      </c>
      <c r="K38" s="20">
        <v>5124.0889999999999</v>
      </c>
      <c r="L38" s="18">
        <v>6016.4124987142859</v>
      </c>
      <c r="M38" s="21"/>
      <c r="N38" s="18">
        <v>0</v>
      </c>
      <c r="O38" s="22">
        <v>0.9244099538036209</v>
      </c>
      <c r="P38" s="23"/>
      <c r="Q38" s="24">
        <v>1.1741428571428572</v>
      </c>
      <c r="R38" s="29"/>
    </row>
    <row r="39" spans="2:18" x14ac:dyDescent="0.25">
      <c r="B39" s="12">
        <v>44652</v>
      </c>
      <c r="C39" s="13" t="s">
        <v>17</v>
      </c>
      <c r="D39" s="14">
        <v>17270</v>
      </c>
      <c r="E39" s="15">
        <v>154.46</v>
      </c>
      <c r="F39" s="16">
        <v>154.20477161055504</v>
      </c>
      <c r="G39" s="17">
        <v>2667.5242000000003</v>
      </c>
      <c r="H39" s="17">
        <v>2663.1164057142855</v>
      </c>
      <c r="I39" s="18">
        <v>-4.4077942857147718</v>
      </c>
      <c r="J39" s="19">
        <v>-0.16523914893498517</v>
      </c>
      <c r="K39" s="20">
        <v>2270.0700000000002</v>
      </c>
      <c r="L39" s="18">
        <v>2663.1164057142855</v>
      </c>
      <c r="M39" s="21"/>
      <c r="N39" s="18">
        <v>0</v>
      </c>
      <c r="O39" s="22">
        <v>0.92604138321116392</v>
      </c>
      <c r="P39" s="23"/>
      <c r="Q39" s="24">
        <v>1.173142857142857</v>
      </c>
      <c r="R39" s="25"/>
    </row>
    <row r="40" spans="2:18" x14ac:dyDescent="0.25">
      <c r="B40" s="12">
        <v>44682</v>
      </c>
      <c r="C40" s="13" t="s">
        <v>17</v>
      </c>
      <c r="D40" s="14">
        <v>2327</v>
      </c>
      <c r="E40" s="15">
        <v>154.46</v>
      </c>
      <c r="F40" s="16">
        <v>152.06255755417766</v>
      </c>
      <c r="G40" s="17">
        <v>359.42842000000002</v>
      </c>
      <c r="H40" s="17">
        <v>353.84957142857144</v>
      </c>
      <c r="I40" s="18">
        <v>-5.5788485714285798</v>
      </c>
      <c r="J40" s="19">
        <v>-1.5521445330974606</v>
      </c>
      <c r="K40" s="20">
        <v>300.23599999999999</v>
      </c>
      <c r="L40" s="18">
        <v>353.84957142857144</v>
      </c>
      <c r="M40" s="21"/>
      <c r="N40" s="18">
        <v>0</v>
      </c>
      <c r="O40" s="22">
        <v>0.93908719080384051</v>
      </c>
      <c r="P40" s="26" t="s">
        <v>18</v>
      </c>
      <c r="Q40" s="24">
        <v>1.1785714285714286</v>
      </c>
      <c r="R40" s="25"/>
    </row>
    <row r="41" spans="2:18" x14ac:dyDescent="0.25">
      <c r="B41" s="12">
        <v>44713</v>
      </c>
      <c r="C41" s="27" t="s">
        <v>17</v>
      </c>
      <c r="D41" s="30"/>
      <c r="E41" s="15">
        <v>154.46</v>
      </c>
      <c r="F41" s="16"/>
      <c r="G41" s="17">
        <v>0</v>
      </c>
      <c r="H41" s="17">
        <v>0</v>
      </c>
      <c r="I41" s="28">
        <v>0</v>
      </c>
      <c r="J41" s="19"/>
      <c r="K41" s="31">
        <v>0</v>
      </c>
      <c r="L41" s="18">
        <v>0</v>
      </c>
      <c r="M41" s="21"/>
      <c r="N41" s="18">
        <v>0</v>
      </c>
      <c r="O41" s="22" t="e">
        <v>#DIV/0!</v>
      </c>
      <c r="P41" s="23"/>
      <c r="Q41" s="24">
        <v>1.1747142857142858</v>
      </c>
      <c r="R41" s="29"/>
    </row>
    <row r="42" spans="2:18" x14ac:dyDescent="0.25">
      <c r="B42" s="12">
        <v>44743</v>
      </c>
      <c r="C42" s="13" t="s">
        <v>17</v>
      </c>
      <c r="D42" s="14"/>
      <c r="E42" s="15">
        <v>154.46</v>
      </c>
      <c r="F42" s="19"/>
      <c r="G42" s="17">
        <v>0</v>
      </c>
      <c r="H42" s="17">
        <v>0</v>
      </c>
      <c r="I42" s="18">
        <v>0</v>
      </c>
      <c r="J42" s="19"/>
      <c r="K42" s="31"/>
      <c r="L42" s="18">
        <v>0</v>
      </c>
      <c r="M42" s="21"/>
      <c r="N42" s="18">
        <v>0</v>
      </c>
      <c r="O42" s="22"/>
      <c r="P42" s="23"/>
      <c r="Q42" s="24">
        <v>1.1898571428571429</v>
      </c>
      <c r="R42" s="25"/>
    </row>
    <row r="43" spans="2:18" x14ac:dyDescent="0.25">
      <c r="B43" s="12">
        <v>44774</v>
      </c>
      <c r="C43" s="13" t="s">
        <v>17</v>
      </c>
      <c r="D43" s="30"/>
      <c r="E43" s="15">
        <v>154.46</v>
      </c>
      <c r="F43" s="16"/>
      <c r="G43" s="17">
        <v>0</v>
      </c>
      <c r="H43" s="17">
        <v>0</v>
      </c>
      <c r="I43" s="18">
        <v>0</v>
      </c>
      <c r="J43" s="19"/>
      <c r="K43" s="31"/>
      <c r="L43" s="18">
        <v>0</v>
      </c>
      <c r="M43" s="21"/>
      <c r="N43" s="18">
        <v>0</v>
      </c>
      <c r="O43" s="22"/>
      <c r="P43" s="26" t="s">
        <v>18</v>
      </c>
      <c r="Q43" s="24">
        <v>1.169</v>
      </c>
      <c r="R43" s="25"/>
    </row>
    <row r="44" spans="2:18" x14ac:dyDescent="0.25">
      <c r="B44" s="12">
        <v>44805</v>
      </c>
      <c r="C44" s="27" t="s">
        <v>17</v>
      </c>
      <c r="D44" s="14">
        <v>3586</v>
      </c>
      <c r="E44" s="15">
        <v>154.46</v>
      </c>
      <c r="F44" s="16">
        <v>158.31238562664331</v>
      </c>
      <c r="G44" s="17">
        <v>553.89356000000009</v>
      </c>
      <c r="H44" s="17">
        <v>567.70821485714282</v>
      </c>
      <c r="I44" s="28">
        <v>13.814654857142727</v>
      </c>
      <c r="J44" s="19">
        <v>2.4940992015041163</v>
      </c>
      <c r="K44" s="20">
        <v>476.608</v>
      </c>
      <c r="L44" s="18">
        <v>567.70821485714282</v>
      </c>
      <c r="M44" s="21"/>
      <c r="N44" s="18">
        <v>0</v>
      </c>
      <c r="O44" s="22">
        <v>0.90201407448165805</v>
      </c>
      <c r="P44" s="23"/>
      <c r="Q44" s="24">
        <v>1.1911428571428571</v>
      </c>
      <c r="R44" s="29"/>
    </row>
    <row r="45" spans="2:18" x14ac:dyDescent="0.25">
      <c r="B45" s="12">
        <v>44835</v>
      </c>
      <c r="C45" s="13" t="s">
        <v>17</v>
      </c>
      <c r="D45" s="14">
        <v>19032</v>
      </c>
      <c r="E45" s="15">
        <v>154.46</v>
      </c>
      <c r="F45" s="16">
        <v>156.31938265627812</v>
      </c>
      <c r="G45" s="17">
        <v>2939.6827200000002</v>
      </c>
      <c r="H45" s="17">
        <v>2975.0704907142854</v>
      </c>
      <c r="I45" s="18">
        <v>35.387770714285125</v>
      </c>
      <c r="J45" s="19">
        <v>1.2037955822077671</v>
      </c>
      <c r="K45" s="20">
        <v>2503.3649999999998</v>
      </c>
      <c r="L45" s="18">
        <v>2975.0704907142854</v>
      </c>
      <c r="M45" s="21"/>
      <c r="N45" s="18">
        <v>0</v>
      </c>
      <c r="O45" s="22">
        <v>0.91351435486407262</v>
      </c>
      <c r="P45" s="23"/>
      <c r="Q45" s="24">
        <v>1.1884285714285714</v>
      </c>
      <c r="R45" s="25"/>
    </row>
    <row r="46" spans="2:18" x14ac:dyDescent="0.25">
      <c r="B46" s="12">
        <v>44866</v>
      </c>
      <c r="C46" s="13" t="s">
        <v>17</v>
      </c>
      <c r="D46" s="14">
        <v>32686</v>
      </c>
      <c r="E46" s="15">
        <v>154.46</v>
      </c>
      <c r="F46" s="16">
        <v>169.24513179954721</v>
      </c>
      <c r="G46" s="17">
        <v>5048.6795600000005</v>
      </c>
      <c r="H46" s="17">
        <v>5531.9463779999996</v>
      </c>
      <c r="I46" s="18">
        <v>483.26681799999915</v>
      </c>
      <c r="J46" s="19">
        <v>9.5721428198544469</v>
      </c>
      <c r="K46" s="20">
        <v>4664.3729999999996</v>
      </c>
      <c r="L46" s="18">
        <v>5531.9463779999996</v>
      </c>
      <c r="M46" s="21"/>
      <c r="N46" s="18">
        <v>0</v>
      </c>
      <c r="O46" s="22">
        <v>0.84374657327887792</v>
      </c>
      <c r="P46" s="26" t="s">
        <v>18</v>
      </c>
      <c r="Q46" s="24">
        <v>1.1859999999999999</v>
      </c>
      <c r="R46" s="25"/>
    </row>
    <row r="47" spans="2:18" x14ac:dyDescent="0.25">
      <c r="B47" s="12">
        <v>44896</v>
      </c>
      <c r="C47" s="27" t="s">
        <v>17</v>
      </c>
      <c r="D47" s="14">
        <v>46462</v>
      </c>
      <c r="E47" s="15">
        <v>154.46</v>
      </c>
      <c r="F47" s="16">
        <v>164.47776006198612</v>
      </c>
      <c r="G47" s="17">
        <v>7176.52052</v>
      </c>
      <c r="H47" s="17">
        <v>7641.9656879999993</v>
      </c>
      <c r="I47" s="28">
        <v>465.44516799999928</v>
      </c>
      <c r="J47" s="19">
        <v>6.4856662320252001</v>
      </c>
      <c r="K47" s="20">
        <v>6465.2839999999997</v>
      </c>
      <c r="L47" s="18">
        <v>7641.9656879999993</v>
      </c>
      <c r="M47" s="21"/>
      <c r="N47" s="18">
        <v>0</v>
      </c>
      <c r="O47" s="22">
        <v>0.86820248492065744</v>
      </c>
      <c r="P47" s="23"/>
      <c r="Q47" s="24">
        <v>1.1819999999999999</v>
      </c>
      <c r="R47" s="29"/>
    </row>
    <row r="48" spans="2:18" x14ac:dyDescent="0.25">
      <c r="B48" s="32" t="s">
        <v>19</v>
      </c>
      <c r="C48" s="33" t="s">
        <v>17</v>
      </c>
      <c r="D48" s="34">
        <v>244676</v>
      </c>
      <c r="E48" s="35">
        <v>154.45999999999998</v>
      </c>
      <c r="F48" s="36">
        <v>158.97382947223016</v>
      </c>
      <c r="G48" s="37">
        <v>37792.65496</v>
      </c>
      <c r="H48" s="37">
        <v>38897.080699947386</v>
      </c>
      <c r="I48" s="37">
        <v>1104.4257399473863</v>
      </c>
      <c r="J48" s="38">
        <v>2.9223290639843058</v>
      </c>
      <c r="K48" s="36">
        <v>33018.809978393438</v>
      </c>
      <c r="L48" s="37">
        <v>38897.080699947386</v>
      </c>
      <c r="M48" s="39">
        <v>0</v>
      </c>
      <c r="N48" s="40">
        <v>0</v>
      </c>
      <c r="O48" s="41">
        <v>0.89826105638943909</v>
      </c>
      <c r="P48" s="42"/>
      <c r="Q48" s="43">
        <v>1.1791169293617894</v>
      </c>
      <c r="R48" s="44"/>
    </row>
  </sheetData>
  <autoFilter ref="D7:R12"/>
  <mergeCells count="16">
    <mergeCell ref="A3:R3"/>
    <mergeCell ref="J8:L8"/>
    <mergeCell ref="M8:O8"/>
    <mergeCell ref="P8:R8"/>
    <mergeCell ref="D8:F8"/>
    <mergeCell ref="G8:I8"/>
    <mergeCell ref="A4:A7"/>
    <mergeCell ref="B4:B7"/>
    <mergeCell ref="C4:C7"/>
    <mergeCell ref="D4:L5"/>
    <mergeCell ref="M4:R5"/>
    <mergeCell ref="D6:F6"/>
    <mergeCell ref="G6:I6"/>
    <mergeCell ref="J6:L6"/>
    <mergeCell ref="M6:O6"/>
    <mergeCell ref="P6:R6"/>
  </mergeCells>
  <pageMargins left="0.31496062992125984" right="0.11811023622047245" top="0.55118110236220474" bottom="0.55118110236220474" header="0.31496062992125984" footer="0.31496062992125984"/>
  <pageSetup paperSize="9" scale="38" fitToHeight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Н и К на сайт</vt:lpstr>
      <vt:lpstr>'показатели Н и К на сайт'!Область_печати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Янковская Анастасия Александровна</dc:creator>
  <cp:lastModifiedBy>Администратор</cp:lastModifiedBy>
  <cp:lastPrinted>2023-02-09T05:56:38Z</cp:lastPrinted>
  <dcterms:created xsi:type="dcterms:W3CDTF">2017-03-16T11:13:41Z</dcterms:created>
  <dcterms:modified xsi:type="dcterms:W3CDTF">2023-02-09T05:58:40Z</dcterms:modified>
</cp:coreProperties>
</file>